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<sst xmlns="http://schemas.openxmlformats.org/spreadsheetml/2006/main" count="50" uniqueCount="23">
  <si>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 xml:space="preserve"> </t>
  </si>
  <si>
    <t>Ширина каркаса, мм</t>
  </si>
  <si>
    <t>Диаметр провода, мм</t>
  </si>
  <si>
    <t>Внутренний диаметр катушки, мм</t>
  </si>
  <si>
    <t>Количество витков</t>
  </si>
  <si>
    <t>Плотность материала, кг./дм.куб</t>
  </si>
  <si>
    <t>Внешний диаметр, мм</t>
  </si>
  <si>
    <t>Количество рядов</t>
  </si>
  <si>
    <t>Длина среднего витка, мм</t>
  </si>
  <si>
    <t>Вес, кг</t>
  </si>
  <si>
    <t>Общая длина, м</t>
  </si>
  <si>
    <t>Требуемое количество витков</t>
  </si>
  <si>
    <t>16*100м</t>
  </si>
  <si>
    <t>16*100</t>
  </si>
  <si>
    <t>20*100м</t>
  </si>
  <si>
    <t>20*100</t>
  </si>
  <si>
    <t xml:space="preserve">  </t>
  </si>
  <si>
    <t>25*200</t>
  </si>
  <si>
    <t>32*200</t>
  </si>
  <si>
    <t>40*200</t>
  </si>
  <si>
    <t>50*100</t>
  </si>
  <si>
    <t>63*100</t>
  </si>
  <si>
    <t>катушка лебедки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</si>
</sst>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workbookViewId="0" topLeftCell="A10">
      <selection activeCell="F23" sqref="F23"/>
    </sheetView>
  </sheetViews>
  <sheetFormatPr defaultColWidth="9.00390625" defaultRowHeight="12.75"/>
  <cols>
    <col min="1" max="1" width="33.25390625" style="0" customWidth="1"/>
    <col min="2" max="2" width="11.625" style="0" customWidth="1"/>
  </cols>
  <sheetData>
    <row r="3" spans="2:8" ht="12.75">
      <c r="B3" t="s">
        <v>12</v>
      </c>
      <c r="C3" t="s">
        <v>12</v>
      </c>
      <c r="D3" t="s">
        <v>13</v>
      </c>
      <c r="E3" t="s">
        <v>12</v>
      </c>
      <c r="F3" t="s">
        <v>14</v>
      </c>
      <c r="G3" t="s">
        <v>14</v>
      </c>
      <c r="H3" t="s">
        <v>15</v>
      </c>
    </row>
    <row r="4" spans="6:10" ht="12.75">
      <c r="F4" t="s">
        <v>0</v>
      </c>
      <c r="G4" t="s">
        <v>0</v>
      </c>
      <c r="J4" t="s">
        <v>22</v>
      </c>
    </row>
    <row r="5" spans="1:11" ht="12.75">
      <c r="A5" t="s">
        <v>1</v>
      </c>
      <c r="B5">
        <v>5</v>
      </c>
      <c r="C5">
        <v>3.5</v>
      </c>
      <c r="D5">
        <v>2.5</v>
      </c>
      <c r="E5">
        <v>180</v>
      </c>
      <c r="F5">
        <v>180</v>
      </c>
      <c r="G5">
        <v>160</v>
      </c>
      <c r="H5">
        <v>180</v>
      </c>
      <c r="I5">
        <v>180</v>
      </c>
      <c r="J5">
        <v>500</v>
      </c>
      <c r="K5">
        <v>100</v>
      </c>
    </row>
    <row r="6" spans="1:11" ht="12.75">
      <c r="A6" t="s">
        <v>2</v>
      </c>
      <c r="B6">
        <v>0.21</v>
      </c>
      <c r="C6">
        <v>0.21</v>
      </c>
      <c r="D6">
        <v>0.21</v>
      </c>
      <c r="E6">
        <v>16</v>
      </c>
      <c r="F6">
        <v>20</v>
      </c>
      <c r="G6">
        <v>20</v>
      </c>
      <c r="H6">
        <v>20</v>
      </c>
      <c r="I6">
        <v>20</v>
      </c>
      <c r="J6">
        <v>3</v>
      </c>
      <c r="K6">
        <v>3</v>
      </c>
    </row>
    <row r="7" spans="1:11" ht="12.75">
      <c r="A7" t="s">
        <v>3</v>
      </c>
      <c r="B7">
        <v>189</v>
      </c>
      <c r="C7">
        <v>190</v>
      </c>
      <c r="D7">
        <v>194</v>
      </c>
      <c r="E7">
        <v>272</v>
      </c>
      <c r="F7">
        <v>300</v>
      </c>
      <c r="G7">
        <v>280</v>
      </c>
      <c r="H7">
        <v>240</v>
      </c>
      <c r="I7">
        <v>272</v>
      </c>
      <c r="J7">
        <v>350</v>
      </c>
      <c r="K7">
        <v>150</v>
      </c>
    </row>
    <row r="8" spans="1:11" ht="12.75">
      <c r="A8" t="s">
        <v>4</v>
      </c>
      <c r="B8">
        <v>420</v>
      </c>
      <c r="C8">
        <v>250</v>
      </c>
      <c r="D8">
        <v>100</v>
      </c>
      <c r="E8">
        <v>82</v>
      </c>
      <c r="F8">
        <v>70</v>
      </c>
      <c r="G8">
        <v>70</v>
      </c>
      <c r="H8">
        <v>77.4</v>
      </c>
      <c r="I8">
        <v>73.5</v>
      </c>
      <c r="J8">
        <v>2000</v>
      </c>
      <c r="K8">
        <v>1000</v>
      </c>
    </row>
    <row r="9" spans="1:11" ht="12.75">
      <c r="A9" t="s">
        <v>5</v>
      </c>
      <c r="B9">
        <v>9</v>
      </c>
      <c r="C9">
        <v>7.85</v>
      </c>
      <c r="D9">
        <v>8.9</v>
      </c>
      <c r="E9">
        <v>8.9</v>
      </c>
      <c r="F9">
        <v>7.85</v>
      </c>
      <c r="G9">
        <v>1</v>
      </c>
      <c r="H9">
        <v>1</v>
      </c>
      <c r="I9">
        <v>1</v>
      </c>
      <c r="J9">
        <v>1</v>
      </c>
      <c r="K9">
        <v>1</v>
      </c>
    </row>
    <row r="11" spans="1:11" ht="12.75">
      <c r="A11" t="s">
        <v>6</v>
      </c>
      <c r="B11">
        <f aca="true" t="shared" si="0" ref="B11:G11">B7+2*(B12*B6)</f>
        <v>196.4088</v>
      </c>
      <c r="C11">
        <f t="shared" si="0"/>
        <v>196.3</v>
      </c>
      <c r="D11">
        <f t="shared" si="0"/>
        <v>197.528</v>
      </c>
      <c r="E11">
        <f t="shared" si="0"/>
        <v>505.2444444444444</v>
      </c>
      <c r="F11">
        <f t="shared" si="0"/>
        <v>611.1111111111111</v>
      </c>
      <c r="G11">
        <f t="shared" si="0"/>
        <v>630</v>
      </c>
      <c r="H11">
        <f>H7+2*(H12*H6)</f>
        <v>584</v>
      </c>
      <c r="I11">
        <f>I7+2*(I12*I6)</f>
        <v>598.6666666666666</v>
      </c>
      <c r="J11">
        <f>J7+2*(J12*J6)</f>
        <v>422</v>
      </c>
      <c r="K11">
        <f>K7+2*(K12*K6)</f>
        <v>330</v>
      </c>
    </row>
    <row r="12" spans="1:11" ht="12.75">
      <c r="A12" t="s">
        <v>7</v>
      </c>
      <c r="B12">
        <f aca="true" t="shared" si="1" ref="B12:G12">B8/(B5/B6)</f>
        <v>17.64</v>
      </c>
      <c r="C12">
        <f t="shared" si="1"/>
        <v>14.999999999999998</v>
      </c>
      <c r="D12">
        <f t="shared" si="1"/>
        <v>8.4</v>
      </c>
      <c r="E12">
        <f t="shared" si="1"/>
        <v>7.288888888888889</v>
      </c>
      <c r="F12">
        <f t="shared" si="1"/>
        <v>7.777777777777778</v>
      </c>
      <c r="G12">
        <f t="shared" si="1"/>
        <v>8.75</v>
      </c>
      <c r="H12">
        <f>H8/(H5/H6)</f>
        <v>8.600000000000001</v>
      </c>
      <c r="I12">
        <f>I8/(I5/I6)</f>
        <v>8.166666666666666</v>
      </c>
      <c r="J12">
        <f>J8/(J5/J6)</f>
        <v>12</v>
      </c>
      <c r="K12">
        <f>K8/(K5/K6)</f>
        <v>29.999999999999996</v>
      </c>
    </row>
    <row r="13" spans="1:11" ht="12.75">
      <c r="A13" t="s">
        <v>8</v>
      </c>
      <c r="B13">
        <f aca="true" t="shared" si="2" ref="B13:K13">3.1415*(B7+B12*B6)</f>
        <v>605.3808726</v>
      </c>
      <c r="C13">
        <f t="shared" si="2"/>
        <v>606.7807250000001</v>
      </c>
      <c r="D13">
        <f t="shared" si="2"/>
        <v>614.992606</v>
      </c>
      <c r="E13">
        <f t="shared" si="2"/>
        <v>1220.856711111111</v>
      </c>
      <c r="F13">
        <f t="shared" si="2"/>
        <v>1431.1277777777777</v>
      </c>
      <c r="G13">
        <f t="shared" si="2"/>
        <v>1429.3825000000002</v>
      </c>
      <c r="H13">
        <f t="shared" si="2"/>
        <v>1294.298</v>
      </c>
      <c r="I13">
        <f t="shared" si="2"/>
        <v>1367.5996666666667</v>
      </c>
      <c r="J13">
        <f t="shared" si="2"/>
        <v>1212.6190000000001</v>
      </c>
      <c r="K13">
        <f t="shared" si="2"/>
        <v>753.96</v>
      </c>
    </row>
    <row r="14" spans="1:11" ht="12.75">
      <c r="A14" t="s">
        <v>9</v>
      </c>
      <c r="B14">
        <f aca="true" t="shared" si="3" ref="B14:K14">7.85/1000000*B13*B8*3.1415*(B6/2)*(B6/2)</f>
        <v>0.06912948227246343</v>
      </c>
      <c r="C14">
        <f t="shared" si="3"/>
        <v>0.04124365108562992</v>
      </c>
      <c r="D14">
        <f t="shared" si="3"/>
        <v>0.01672072919726069</v>
      </c>
      <c r="E14">
        <f t="shared" si="3"/>
        <v>158.00296691942341</v>
      </c>
      <c r="F14">
        <f t="shared" si="3"/>
        <v>247.0490408681944</v>
      </c>
      <c r="G14">
        <f t="shared" si="3"/>
        <v>246.74776155006253</v>
      </c>
      <c r="H14">
        <f t="shared" si="3"/>
        <v>247.048352229753</v>
      </c>
      <c r="I14">
        <f t="shared" si="3"/>
        <v>247.88659737260127</v>
      </c>
      <c r="J14">
        <f t="shared" si="3"/>
        <v>134.56855943876252</v>
      </c>
      <c r="K14">
        <f t="shared" si="3"/>
        <v>41.834785317750004</v>
      </c>
    </row>
    <row r="15" spans="1:11" ht="12.75">
      <c r="A15" t="s">
        <v>10</v>
      </c>
      <c r="B15">
        <f aca="true" t="shared" si="4" ref="B15:G15">B13*B8/1000</f>
        <v>254.259966492</v>
      </c>
      <c r="C15">
        <f t="shared" si="4"/>
        <v>151.69518125000002</v>
      </c>
      <c r="D15">
        <f t="shared" si="4"/>
        <v>61.4992606</v>
      </c>
      <c r="E15">
        <f t="shared" si="4"/>
        <v>100.1102503111111</v>
      </c>
      <c r="F15">
        <f t="shared" si="4"/>
        <v>100.17894444444444</v>
      </c>
      <c r="G15">
        <f t="shared" si="4"/>
        <v>100.056775</v>
      </c>
      <c r="H15">
        <f>H13*H8/1000</f>
        <v>100.1786652</v>
      </c>
      <c r="I15">
        <f>I13*I8/1000</f>
        <v>100.51857550000001</v>
      </c>
      <c r="J15">
        <f>J13*J8/1000</f>
        <v>2425.2380000000003</v>
      </c>
      <c r="K15">
        <f>K13*K8/1000</f>
        <v>753.96</v>
      </c>
    </row>
    <row r="16" spans="1:6" ht="12.75">
      <c r="A16" t="s">
        <v>11</v>
      </c>
      <c r="F16" t="s">
        <v>0</v>
      </c>
    </row>
    <row r="18" spans="7:11" ht="12.75">
      <c r="G18" t="s">
        <v>0</v>
      </c>
      <c r="H18" t="s">
        <v>0</v>
      </c>
      <c r="K18" t="s">
        <v>0</v>
      </c>
    </row>
    <row r="19" spans="7:8" ht="12.75">
      <c r="G19" t="s">
        <v>0</v>
      </c>
      <c r="H19" t="s">
        <v>0</v>
      </c>
    </row>
    <row r="20" spans="7:8" ht="12.75">
      <c r="G20" t="s">
        <v>0</v>
      </c>
      <c r="H20" t="s">
        <v>16</v>
      </c>
    </row>
    <row r="21" spans="2:8" ht="12.75">
      <c r="B21" t="s">
        <v>17</v>
      </c>
      <c r="C21" t="s">
        <v>18</v>
      </c>
      <c r="D21" t="s">
        <v>19</v>
      </c>
      <c r="E21" t="s">
        <v>20</v>
      </c>
      <c r="F21" t="s">
        <v>21</v>
      </c>
      <c r="G21" t="s">
        <v>14</v>
      </c>
      <c r="H21" t="s">
        <v>15</v>
      </c>
    </row>
    <row r="22" spans="6:7" ht="12.75">
      <c r="F22" t="s">
        <v>0</v>
      </c>
      <c r="G22" t="s">
        <v>0</v>
      </c>
    </row>
    <row r="23" spans="1:11" ht="12.75">
      <c r="A23" t="s">
        <v>1</v>
      </c>
      <c r="B23">
        <v>60</v>
      </c>
      <c r="C23">
        <v>288</v>
      </c>
      <c r="D23">
        <v>320</v>
      </c>
      <c r="E23">
        <v>350</v>
      </c>
      <c r="F23">
        <v>380</v>
      </c>
      <c r="G23">
        <v>160</v>
      </c>
      <c r="H23">
        <v>180</v>
      </c>
      <c r="I23">
        <v>180</v>
      </c>
      <c r="J23">
        <v>0</v>
      </c>
      <c r="K23">
        <v>0</v>
      </c>
    </row>
    <row r="24" spans="1:11" ht="12.75">
      <c r="A24" t="s">
        <v>2</v>
      </c>
      <c r="B24">
        <v>3</v>
      </c>
      <c r="C24">
        <v>32</v>
      </c>
      <c r="D24">
        <v>40</v>
      </c>
      <c r="E24">
        <v>50</v>
      </c>
      <c r="F24">
        <v>63</v>
      </c>
      <c r="G24">
        <v>20</v>
      </c>
      <c r="H24">
        <v>20</v>
      </c>
      <c r="I24">
        <v>20</v>
      </c>
      <c r="J24">
        <v>0</v>
      </c>
      <c r="K24">
        <v>0</v>
      </c>
    </row>
    <row r="25" spans="1:11" ht="12.75">
      <c r="A25" t="s">
        <v>3</v>
      </c>
      <c r="B25">
        <v>410</v>
      </c>
      <c r="C25">
        <v>800</v>
      </c>
      <c r="D25">
        <v>800</v>
      </c>
      <c r="E25">
        <v>1200</v>
      </c>
      <c r="F25">
        <v>1400</v>
      </c>
      <c r="G25">
        <v>280</v>
      </c>
      <c r="H25">
        <v>240</v>
      </c>
      <c r="I25">
        <v>272</v>
      </c>
      <c r="J25">
        <v>0</v>
      </c>
      <c r="K25">
        <v>0</v>
      </c>
    </row>
    <row r="26" spans="1:11" ht="12.75">
      <c r="A26" t="s">
        <v>4</v>
      </c>
      <c r="B26">
        <v>370</v>
      </c>
      <c r="C26">
        <v>63</v>
      </c>
      <c r="D26">
        <v>59</v>
      </c>
      <c r="E26">
        <v>43</v>
      </c>
      <c r="F26">
        <v>36</v>
      </c>
      <c r="G26">
        <v>70</v>
      </c>
      <c r="H26">
        <v>77.4</v>
      </c>
      <c r="I26">
        <v>73.5</v>
      </c>
      <c r="J26">
        <v>0</v>
      </c>
      <c r="K26">
        <v>0</v>
      </c>
    </row>
    <row r="27" spans="1:11" ht="12.75">
      <c r="A27" t="s">
        <v>5</v>
      </c>
      <c r="B27">
        <v>7.86</v>
      </c>
      <c r="C27">
        <v>7.85</v>
      </c>
      <c r="D27">
        <v>8.9</v>
      </c>
      <c r="E27">
        <v>8.9</v>
      </c>
      <c r="F27">
        <v>7.85</v>
      </c>
      <c r="G27">
        <v>1</v>
      </c>
      <c r="H27">
        <v>1</v>
      </c>
      <c r="I27">
        <v>1</v>
      </c>
      <c r="J27">
        <v>1</v>
      </c>
      <c r="K27">
        <v>1</v>
      </c>
    </row>
    <row r="29" spans="1:11" ht="12.75">
      <c r="A29" t="s">
        <v>6</v>
      </c>
      <c r="B29">
        <f aca="true" t="shared" si="5" ref="B29:K29">B25+2*(B30*B24)</f>
        <v>521</v>
      </c>
      <c r="C29">
        <f t="shared" si="5"/>
        <v>1248</v>
      </c>
      <c r="D29">
        <f t="shared" si="5"/>
        <v>1390</v>
      </c>
      <c r="E29">
        <f t="shared" si="5"/>
        <v>1814.2857142857142</v>
      </c>
      <c r="F29">
        <f t="shared" si="5"/>
        <v>2152.021052631579</v>
      </c>
      <c r="G29">
        <f t="shared" si="5"/>
        <v>630</v>
      </c>
      <c r="H29">
        <f t="shared" si="5"/>
        <v>584</v>
      </c>
      <c r="I29">
        <f t="shared" si="5"/>
        <v>598.6666666666666</v>
      </c>
      <c r="J29" t="e">
        <f t="shared" si="5"/>
        <v>#DIV/0!</v>
      </c>
      <c r="K29" t="e">
        <f t="shared" si="5"/>
        <v>#DIV/0!</v>
      </c>
    </row>
    <row r="30" spans="1:11" ht="12.75">
      <c r="A30" t="s">
        <v>7</v>
      </c>
      <c r="B30">
        <f aca="true" t="shared" si="6" ref="B30:K30">B26/(B23/B24)</f>
        <v>18.5</v>
      </c>
      <c r="C30">
        <f t="shared" si="6"/>
        <v>7</v>
      </c>
      <c r="D30">
        <f t="shared" si="6"/>
        <v>7.375</v>
      </c>
      <c r="E30">
        <f t="shared" si="6"/>
        <v>6.142857142857143</v>
      </c>
      <c r="F30">
        <f t="shared" si="6"/>
        <v>5.968421052631579</v>
      </c>
      <c r="G30">
        <f t="shared" si="6"/>
        <v>8.75</v>
      </c>
      <c r="H30">
        <f t="shared" si="6"/>
        <v>8.600000000000001</v>
      </c>
      <c r="I30">
        <f t="shared" si="6"/>
        <v>8.166666666666666</v>
      </c>
      <c r="J30" t="e">
        <f t="shared" si="6"/>
        <v>#DIV/0!</v>
      </c>
      <c r="K30" t="e">
        <f t="shared" si="6"/>
        <v>#DIV/0!</v>
      </c>
    </row>
    <row r="31" spans="1:11" ht="12.75">
      <c r="A31" t="s">
        <v>8</v>
      </c>
      <c r="B31">
        <f aca="true" t="shared" si="7" ref="B31:K31">3.1415*(B25+B30*B24)</f>
        <v>1462.36825</v>
      </c>
      <c r="C31">
        <f t="shared" si="7"/>
        <v>3216.896</v>
      </c>
      <c r="D31">
        <f t="shared" si="7"/>
        <v>3439.9425</v>
      </c>
      <c r="E31">
        <f t="shared" si="7"/>
        <v>4734.689285714286</v>
      </c>
      <c r="F31">
        <f t="shared" si="7"/>
        <v>5579.337068421053</v>
      </c>
      <c r="G31">
        <f t="shared" si="7"/>
        <v>1429.3825000000002</v>
      </c>
      <c r="H31">
        <f t="shared" si="7"/>
        <v>1294.298</v>
      </c>
      <c r="I31">
        <f t="shared" si="7"/>
        <v>1367.5996666666667</v>
      </c>
      <c r="J31" t="e">
        <f t="shared" si="7"/>
        <v>#DIV/0!</v>
      </c>
      <c r="K31" t="e">
        <f t="shared" si="7"/>
        <v>#DIV/0!</v>
      </c>
    </row>
    <row r="32" spans="1:11" ht="12.75">
      <c r="A32" t="s">
        <v>9</v>
      </c>
      <c r="B32">
        <f aca="true" t="shared" si="8" ref="B32:K32">7.85/1000000*B31*B26*3.1415*(B24/2)*(B24/2)</f>
        <v>30.022559371677794</v>
      </c>
      <c r="C32">
        <f>7.85/1000000*C31*C26*3.1415*(C24/2)*(C24/2)</f>
        <v>1279.4527622725632</v>
      </c>
      <c r="D32">
        <f t="shared" si="8"/>
        <v>2002.026892928325</v>
      </c>
      <c r="E32">
        <f t="shared" si="8"/>
        <v>3137.9547551913506</v>
      </c>
      <c r="F32">
        <f t="shared" si="8"/>
        <v>4914.880112835599</v>
      </c>
      <c r="G32">
        <f t="shared" si="8"/>
        <v>246.74776155006253</v>
      </c>
      <c r="H32">
        <f t="shared" si="8"/>
        <v>247.048352229753</v>
      </c>
      <c r="I32">
        <f t="shared" si="8"/>
        <v>247.88659737260127</v>
      </c>
      <c r="J32" t="e">
        <f t="shared" si="8"/>
        <v>#DIV/0!</v>
      </c>
      <c r="K32" t="e">
        <f t="shared" si="8"/>
        <v>#DIV/0!</v>
      </c>
    </row>
    <row r="33" spans="1:11" ht="12.75">
      <c r="A33" t="s">
        <v>10</v>
      </c>
      <c r="B33">
        <f>B31*B26/1000</f>
        <v>541.0762524999999</v>
      </c>
      <c r="C33">
        <f aca="true" t="shared" si="9" ref="C33:K33">C31*C26/1000</f>
        <v>202.664448</v>
      </c>
      <c r="D33">
        <f t="shared" si="9"/>
        <v>202.95660750000002</v>
      </c>
      <c r="E33">
        <f t="shared" si="9"/>
        <v>203.59163928571428</v>
      </c>
      <c r="F33">
        <f t="shared" si="9"/>
        <v>200.8561344631579</v>
      </c>
      <c r="G33">
        <f t="shared" si="9"/>
        <v>100.056775</v>
      </c>
      <c r="H33">
        <f t="shared" si="9"/>
        <v>100.1786652</v>
      </c>
      <c r="I33">
        <f t="shared" si="9"/>
        <v>100.51857550000001</v>
      </c>
      <c r="J33" t="e">
        <f t="shared" si="9"/>
        <v>#DIV/0!</v>
      </c>
      <c r="K33" t="e">
        <f t="shared" si="9"/>
        <v>#DIV/0!</v>
      </c>
    </row>
    <row r="34" spans="1:6" ht="12.75">
      <c r="A34" t="s">
        <v>11</v>
      </c>
      <c r="F34" t="s">
        <v>0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zenin</dc:creator>
  <cp:keywords/>
  <dc:description/>
  <cp:lastModifiedBy>Geraschenko Aliona</cp:lastModifiedBy>
  <cp:lastPrinted>2002-03-11T14:45:07Z</cp:lastPrinted>
  <dcterms:created xsi:type="dcterms:W3CDTF">1999-04-09T08:05:16Z</dcterms:created>
  <dcterms:modified xsi:type="dcterms:W3CDTF">2006-07-05T07:05:39Z</dcterms:modified>
  <cp:category/>
  <cp:version/>
  <cp:contentType/>
  <cp:contentStatus/>
</cp:coreProperties>
</file>